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2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<sst xmlns="http://schemas.openxmlformats.org/spreadsheetml/2006/main" count="124" uniqueCount="63">
  <si>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</si>
  <si>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</si>
  <si>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</si>
  <si>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</si>
  <si>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</si>
  <si>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</si>
  <si>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</si>
  <si>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</si>
  <si>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</si>
  <si>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</si>
  <si>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</si>
  <si>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</si>
  <si>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</si>
  <si>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</si>
  <si>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</si>
  <si>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</si>
  <si>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</si>
  <si>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</si>
  <si>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</si>
  <si>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</si>
  <si>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</si>
  <si>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</si>
  <si>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</si>
  <si>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</si>
  <si>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</si>
  <si>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</si>
  <si>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</si>
  <si>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</si>
  <si>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</si>
  <si>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</si>
  <si>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</si>
  <si>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</si>
  <si>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</si>
  <si>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</si>
  <si>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</si>
  <si>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</si>
  <si>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</si>
  <si>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</si>
  <si>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</si>
  <si>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</si>
  <si>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</si>
  <si>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</si>
  <si>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</si>
  <si>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</si>
  <si>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</si>
  <si>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</si>
  <si>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</si>
  <si>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</si>
  <si>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</si>
  <si>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</si>
  <si>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INDRADHANUSH GAS GRID LIMITED</t>
  </si>
  <si>
    <t>GST Amount in %
[Please enter % in this column. Don't put % sign, i.e. 5% to be entered as 5]</t>
  </si>
  <si>
    <t>GST Amount 
(Rs.)</t>
  </si>
  <si>
    <t xml:space="preserve">BASIC RATE  
(Rs.)
 </t>
  </si>
  <si>
    <t>Name of Work: HIRING OF AGENCY FOR TAXATION CONSULTANCY</t>
  </si>
  <si>
    <r>
      <rPr>
        <b/>
        <u val="single"/>
        <sz val="11"/>
        <color indexed="10"/>
        <rFont val="Arial"/>
        <family val="2"/>
      </rPr>
      <t>Instructions To Bidders:</t>
    </r>
    <r>
      <rPr>
        <b/>
        <u val="single"/>
        <sz val="11"/>
        <rFont val="Arial"/>
        <family val="2"/>
      </rPr>
      <t xml:space="preserve">
</t>
    </r>
    <r>
      <rPr>
        <u val="single"/>
        <sz val="11"/>
        <rFont val="Arial"/>
        <family val="2"/>
      </rPr>
      <t>1</t>
    </r>
    <r>
      <rPr>
        <sz val="11"/>
        <rFont val="Arial"/>
        <family val="2"/>
      </rPr>
      <t>) This BOQ template must not be modified/replaced by the bidder and the same should be uploaded after filling the relevent columns, else the bidder is liable to be rejected for this tender. 
2)Bidders are allowed to enter the Bidder Name and Values only.
3) To save the BOQ properly after filling up all the required cell(s), please click on the 'Validate' button on the top of the BOQ and then try to save it</t>
    </r>
  </si>
  <si>
    <t xml:space="preserve">Regular Taxation Jobs(GST,IT,VAT)-Monthly/Quarterly/Annual
</t>
  </si>
  <si>
    <t>Months</t>
  </si>
  <si>
    <t>Support during Departmental Queries,proceedings,etc</t>
  </si>
  <si>
    <t>Legal Opinion on Taxation Matters</t>
  </si>
  <si>
    <t>Each</t>
  </si>
  <si>
    <t>Item Description</t>
  </si>
  <si>
    <t>Tender No: IGGL/GHY/C&amp;P/F&amp;A/TAXC/12-22 (E –TENDER NO: IGGL-100045)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</si>
</sst>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1"/>
      <color indexed="10"/>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2" fillId="0" borderId="13" xfId="57" applyNumberFormat="1" applyFont="1" applyFill="1" applyBorder="1" applyAlignment="1" applyProtection="1">
      <alignment horizontal="right" vertical="top"/>
      <protection locked="0"/>
    </xf>
    <xf numFmtId="178" fontId="2" fillId="0" borderId="11" xfId="57"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8" fontId="68"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9" fontId="2" fillId="34" borderId="13" xfId="62"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0" fontId="3" fillId="0" borderId="13" xfId="57" applyNumberFormat="1" applyFont="1" applyFill="1" applyBorder="1" applyAlignment="1">
      <alignment horizontal="center" vertical="top"/>
      <protection/>
    </xf>
    <xf numFmtId="1" fontId="3" fillId="0" borderId="13" xfId="58" applyNumberFormat="1" applyFont="1" applyFill="1" applyBorder="1" applyAlignment="1">
      <alignment horizontal="center" vertical="top"/>
      <protection/>
    </xf>
    <xf numFmtId="0" fontId="12" fillId="0" borderId="10" xfId="57" applyNumberFormat="1" applyFont="1" applyFill="1" applyBorder="1" applyAlignment="1">
      <alignment horizontal="left" vertical="top" wrapText="1"/>
      <protection/>
    </xf>
    <xf numFmtId="0" fontId="2" fillId="0" borderId="15" xfId="57" applyNumberFormat="1" applyFont="1" applyFill="1" applyBorder="1" applyAlignment="1">
      <alignment horizontal="left" vertical="top" wrapText="1"/>
      <protection/>
    </xf>
    <xf numFmtId="0" fontId="2" fillId="0" borderId="19" xfId="57" applyNumberFormat="1" applyFont="1" applyFill="1" applyBorder="1" applyAlignment="1">
      <alignment horizontal="left" vertical="top"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gglin-my.sharepoint.com/personal/santanu_bhattacharyya_iggl_co_in/Documents/IGGL%20Files_C&amp;P/Tender/Project%20vhcl_64%20nos/Tender%20Stage/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gglin-my.sharepoint.com/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tabColor theme="4" tint="-0.4999699890613556"/>
  </sheetPr>
  <dimension ref="A1:II19"/>
  <sheetViews>
    <sheetView showGridLines="0" zoomScale="70" zoomScaleNormal="70" zoomScalePageLayoutView="0" workbookViewId="0" topLeftCell="A1">
      <selection activeCell="BG8" sqref="BG8"/>
    </sheetView>
  </sheetViews>
  <sheetFormatPr defaultColWidth="9.140625" defaultRowHeight="15"/>
  <cols>
    <col min="1" max="1" width="15.421875" style="50" customWidth="1"/>
    <col min="2" max="2" width="77.7109375" style="50" customWidth="1"/>
    <col min="3" max="3" width="26.7109375" style="50" hidden="1" customWidth="1"/>
    <col min="4" max="4" width="14.57421875" style="50" customWidth="1"/>
    <col min="5" max="5" width="17.003906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19.00390625" style="50" customWidth="1"/>
    <col min="14" max="14" width="15.28125" style="51" hidden="1" customWidth="1"/>
    <col min="15" max="15" width="14.003906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8515625" style="50" customWidth="1"/>
    <col min="56" max="238" width="9.140625" style="50" customWidth="1"/>
    <col min="239" max="243" width="9.140625" style="52" customWidth="1"/>
    <col min="244" max="16384" width="9.140625" style="50"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50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47</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79.5" customHeight="1">
      <c r="A9" s="65" t="s">
        <v>55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62.25" customHeight="1">
      <c r="A11" s="13" t="s">
        <v>0</v>
      </c>
      <c r="B11" s="13" t="s">
        <v>61</v>
      </c>
      <c r="C11" s="13" t="s">
        <v>1</v>
      </c>
      <c r="D11" s="13" t="s">
        <v>17</v>
      </c>
      <c r="E11" s="13" t="s">
        <v>18</v>
      </c>
      <c r="F11" s="13" t="s">
        <v>49</v>
      </c>
      <c r="G11" s="13"/>
      <c r="H11" s="13"/>
      <c r="I11" s="13" t="s">
        <v>19</v>
      </c>
      <c r="J11" s="13" t="s">
        <v>20</v>
      </c>
      <c r="K11" s="13" t="s">
        <v>21</v>
      </c>
      <c r="L11" s="13" t="s">
        <v>22</v>
      </c>
      <c r="M11" s="16" t="s">
        <v>53</v>
      </c>
      <c r="N11" s="13" t="s">
        <v>23</v>
      </c>
      <c r="O11" s="13" t="s">
        <v>51</v>
      </c>
      <c r="P11" s="13" t="s">
        <v>52</v>
      </c>
      <c r="Q11" s="13" t="s">
        <v>24</v>
      </c>
      <c r="R11" s="13"/>
      <c r="S11" s="13"/>
      <c r="T11" s="13" t="s">
        <v>25</v>
      </c>
      <c r="U11" s="13" t="s">
        <v>26</v>
      </c>
      <c r="V11" s="13" t="s">
        <v>27</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48</v>
      </c>
      <c r="BB11" s="17" t="s">
        <v>28</v>
      </c>
      <c r="BC11" s="17" t="s">
        <v>29</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30" customHeight="1">
      <c r="A13" s="19">
        <v>1.01</v>
      </c>
      <c r="B13" s="25" t="s">
        <v>56</v>
      </c>
      <c r="C13" s="20" t="s">
        <v>32</v>
      </c>
      <c r="D13" s="64">
        <v>24</v>
      </c>
      <c r="E13" s="63" t="s">
        <v>57</v>
      </c>
      <c r="F13" s="60"/>
      <c r="G13" s="28"/>
      <c r="H13" s="22"/>
      <c r="I13" s="21" t="s">
        <v>34</v>
      </c>
      <c r="J13" s="23">
        <f>IF(I13="Less(-)",-1,1)</f>
        <v>1</v>
      </c>
      <c r="K13" s="24" t="s">
        <v>44</v>
      </c>
      <c r="L13" s="24" t="s">
        <v>7</v>
      </c>
      <c r="M13" s="59"/>
      <c r="N13" s="29"/>
      <c r="O13" s="61"/>
      <c r="P13" s="62">
        <f>BB13-BA13</f>
        <v>0</v>
      </c>
      <c r="Q13" s="29"/>
      <c r="R13" s="29"/>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7">
        <f>total_amount_ba($B$2,$D$2,D13,F13,J13,K13,M13)</f>
        <v>0</v>
      </c>
      <c r="BB13" s="57">
        <f>BA13*(1+O13)</f>
        <v>0</v>
      </c>
      <c r="BC13" s="25" t="str">
        <f>SpellNumber(L13,BB13)</f>
        <v>INR Zero Only</v>
      </c>
      <c r="IE13" s="27">
        <v>1.01</v>
      </c>
      <c r="IF13" s="27" t="s">
        <v>35</v>
      </c>
      <c r="IG13" s="27" t="s">
        <v>31</v>
      </c>
      <c r="IH13" s="27">
        <v>123.223</v>
      </c>
      <c r="II13" s="27" t="s">
        <v>33</v>
      </c>
    </row>
    <row r="14" spans="1:243" s="26" customFormat="1" ht="30" customHeight="1">
      <c r="A14" s="19">
        <v>1.02</v>
      </c>
      <c r="B14" s="25" t="s">
        <v>58</v>
      </c>
      <c r="C14" s="20" t="s">
        <v>36</v>
      </c>
      <c r="D14" s="64">
        <v>2</v>
      </c>
      <c r="E14" s="63" t="s">
        <v>60</v>
      </c>
      <c r="F14" s="60"/>
      <c r="G14" s="28"/>
      <c r="H14" s="28"/>
      <c r="I14" s="21" t="s">
        <v>34</v>
      </c>
      <c r="J14" s="23">
        <f>IF(I14="Less(-)",-1,1)</f>
        <v>1</v>
      </c>
      <c r="K14" s="24" t="s">
        <v>44</v>
      </c>
      <c r="L14" s="24" t="s">
        <v>7</v>
      </c>
      <c r="M14" s="59"/>
      <c r="N14" s="29"/>
      <c r="O14" s="61"/>
      <c r="P14" s="62">
        <f>BB14-BA14</f>
        <v>0</v>
      </c>
      <c r="Q14" s="29"/>
      <c r="R14" s="29"/>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7">
        <f>total_amount_ba($B$2,$D$2,D14,F14,J14,K14,M14)</f>
        <v>0</v>
      </c>
      <c r="BB14" s="57">
        <f>BA14*(1+O14)</f>
        <v>0</v>
      </c>
      <c r="BC14" s="25" t="str">
        <f>SpellNumber(L14,BB14)</f>
        <v>INR Zero Only</v>
      </c>
      <c r="IE14" s="27">
        <v>1.02</v>
      </c>
      <c r="IF14" s="27" t="s">
        <v>37</v>
      </c>
      <c r="IG14" s="27" t="s">
        <v>38</v>
      </c>
      <c r="IH14" s="27">
        <v>213</v>
      </c>
      <c r="II14" s="27" t="s">
        <v>33</v>
      </c>
    </row>
    <row r="15" spans="1:243" s="26" customFormat="1" ht="30" customHeight="1">
      <c r="A15" s="19">
        <v>1.03</v>
      </c>
      <c r="B15" s="25" t="s">
        <v>59</v>
      </c>
      <c r="C15" s="20" t="s">
        <v>39</v>
      </c>
      <c r="D15" s="64">
        <v>2</v>
      </c>
      <c r="E15" s="63" t="s">
        <v>60</v>
      </c>
      <c r="F15" s="60"/>
      <c r="G15" s="28"/>
      <c r="H15" s="28"/>
      <c r="I15" s="21" t="s">
        <v>34</v>
      </c>
      <c r="J15" s="23">
        <f>IF(I15="Less(-)",-1,1)</f>
        <v>1</v>
      </c>
      <c r="K15" s="24" t="s">
        <v>44</v>
      </c>
      <c r="L15" s="24" t="s">
        <v>7</v>
      </c>
      <c r="M15" s="59"/>
      <c r="N15" s="29"/>
      <c r="O15" s="61"/>
      <c r="P15" s="62">
        <f>BB15-BA15</f>
        <v>0</v>
      </c>
      <c r="Q15" s="29"/>
      <c r="R15" s="29"/>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7">
        <f>total_amount_ba($B$2,$D$2,D15,F15,J15,K15,M15)</f>
        <v>0</v>
      </c>
      <c r="BB15" s="57">
        <f>BA15*(1+O15)</f>
        <v>0</v>
      </c>
      <c r="BC15" s="25" t="str">
        <f>SpellNumber(L15,BB15)</f>
        <v>INR Zero Only</v>
      </c>
      <c r="IE15" s="27">
        <v>2</v>
      </c>
      <c r="IF15" s="27" t="s">
        <v>30</v>
      </c>
      <c r="IG15" s="27" t="s">
        <v>40</v>
      </c>
      <c r="IH15" s="27">
        <v>10</v>
      </c>
      <c r="II15" s="27" t="s">
        <v>33</v>
      </c>
    </row>
    <row r="16" spans="1:243" s="26" customFormat="1" ht="33" customHeight="1">
      <c r="A16" s="32" t="s">
        <v>42</v>
      </c>
      <c r="B16" s="33"/>
      <c r="C16" s="34"/>
      <c r="D16" s="3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58">
        <f>SUM(BA13:BA15)</f>
        <v>0</v>
      </c>
      <c r="BB16" s="58">
        <f>SUM(BB13:BB15)</f>
        <v>0</v>
      </c>
      <c r="BC16" s="25" t="str">
        <f>SpellNumber($E$2,BB16)</f>
        <v>INR Zero Only</v>
      </c>
      <c r="IE16" s="27">
        <v>4</v>
      </c>
      <c r="IF16" s="27" t="s">
        <v>37</v>
      </c>
      <c r="IG16" s="27" t="s">
        <v>41</v>
      </c>
      <c r="IH16" s="27">
        <v>10</v>
      </c>
      <c r="II16" s="27" t="s">
        <v>33</v>
      </c>
    </row>
    <row r="17" spans="1:243" s="48" customFormat="1" ht="39" customHeight="1" hidden="1">
      <c r="A17" s="33" t="s">
        <v>46</v>
      </c>
      <c r="B17" s="39"/>
      <c r="C17" s="40"/>
      <c r="D17" s="41"/>
      <c r="E17" s="42" t="s">
        <v>43</v>
      </c>
      <c r="F17" s="55"/>
      <c r="G17" s="43"/>
      <c r="H17" s="44"/>
      <c r="I17" s="44"/>
      <c r="J17" s="44"/>
      <c r="K17" s="45"/>
      <c r="L17" s="46"/>
      <c r="M17" s="47"/>
      <c r="O17" s="26"/>
      <c r="P17" s="26"/>
      <c r="Q17" s="26"/>
      <c r="R17" s="26"/>
      <c r="S17" s="26"/>
      <c r="BA17" s="53">
        <f>IF(ISBLANK(F17),0,IF(E17="Excess (+)",ROUND(BA16+(BA16*F17),2),IF(E17="Less (-)",ROUND(BA16+(BA16*F17*(-1)),2),0)))</f>
        <v>0</v>
      </c>
      <c r="BB17" s="54">
        <f>ROUND(BA17,0)</f>
        <v>0</v>
      </c>
      <c r="BC17" s="25" t="str">
        <f>SpellNumber(L17,BB17)</f>
        <v> Zero Only</v>
      </c>
      <c r="IE17" s="49"/>
      <c r="IF17" s="49"/>
      <c r="IG17" s="49"/>
      <c r="IH17" s="49"/>
      <c r="II17" s="49"/>
    </row>
    <row r="18" spans="1:243" s="48" customFormat="1" ht="51" customHeight="1">
      <c r="A18" s="32" t="s">
        <v>45</v>
      </c>
      <c r="B18" s="32"/>
      <c r="C18" s="68"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70"/>
      <c r="IE18" s="49"/>
      <c r="IF18" s="49"/>
      <c r="IG18" s="49"/>
      <c r="IH18" s="49"/>
      <c r="II18" s="49"/>
    </row>
    <row r="19" spans="3:243" s="14" customFormat="1" ht="15">
      <c r="C19" s="50"/>
      <c r="D19" s="50"/>
      <c r="E19" s="50"/>
      <c r="F19" s="50"/>
      <c r="G19" s="50"/>
      <c r="H19" s="50"/>
      <c r="I19" s="50"/>
      <c r="J19" s="50"/>
      <c r="K19" s="50"/>
      <c r="L19" s="50"/>
      <c r="M19" s="50"/>
      <c r="O19" s="50"/>
      <c r="BA19" s="50"/>
      <c r="BC19" s="50"/>
      <c r="IE19" s="15"/>
      <c r="IF19" s="15"/>
      <c r="IG19" s="15"/>
      <c r="IH19" s="15"/>
      <c r="II19" s="15"/>
    </row>
  </sheetData>
  <sheetProtection password="CE28" sheet="1" formatCells="0"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promptTitle="Rate Entry" prompt="Please enter GST in %  for this item. " errorTitle="Invaid Entry" error="Only Numeric Values are allowed. " sqref="O13:O15">
      <formula1>0</formula1>
      <formula2>999999999999999</formula2>
    </dataValidation>
    <dataValidation type="decimal" operator="greaterThan" allowBlank="1" showInputMessage="1" showErrorMessage="1" promptTitle="Rate Entry" prompt="Please enter Basic Rate in Rupees for this item. " errorTitle="Invaid Entry" error="Only Numeric Values are allowed. " sqref="M13:M15">
      <formula1>0</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L13 L14 L15">
      <formula1>"INR"</formula1>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s>
  <printOptions/>
  <pageMargins left="0.55" right="0.33" top="0.61" bottom="0.51" header="0.3" footer="0.3"/>
  <pageSetup horizontalDpi="600" verticalDpi="600" orientation="landscape" paperSize="9" r:id="rId2"/>
  <ignoredErrors>
    <ignoredError sqref="BC16" formula="1"/>
  </ignoredError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Department</cp:lastModifiedBy>
  <cp:lastPrinted>2014-12-11T06:40:55Z</cp:lastPrinted>
  <dcterms:created xsi:type="dcterms:W3CDTF">2009-01-30T06:42:42Z</dcterms:created>
  <dcterms:modified xsi:type="dcterms:W3CDTF">2022-12-01T04:42:46Z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